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1" i="1"/>
  <c r="I21" s="1"/>
  <c r="G20"/>
  <c r="I20" s="1"/>
  <c r="G19"/>
  <c r="I19" s="1"/>
  <c r="G18"/>
  <c r="I18" s="1"/>
  <c r="G17"/>
  <c r="I17" s="1"/>
  <c r="G16"/>
  <c r="I16" s="1"/>
  <c r="I22" s="1"/>
  <c r="F11"/>
  <c r="I11" s="1"/>
  <c r="I10"/>
  <c r="F9"/>
  <c r="I9" s="1"/>
  <c r="I8"/>
  <c r="I7"/>
  <c r="I6"/>
  <c r="I12" l="1"/>
</calcChain>
</file>

<file path=xl/sharedStrings.xml><?xml version="1.0" encoding="utf-8"?>
<sst xmlns="http://schemas.openxmlformats.org/spreadsheetml/2006/main" count="35" uniqueCount="26">
  <si>
    <t>Denumire Furnizor</t>
  </si>
  <si>
    <t xml:space="preserve">Punctaj Resurse Tehnice </t>
  </si>
  <si>
    <t>Nr. Crt.</t>
  </si>
  <si>
    <t xml:space="preserve">nr puncte aparate </t>
  </si>
  <si>
    <t xml:space="preserve">a)nr maxim proceduri / ora/aparate </t>
  </si>
  <si>
    <t>b)nr maxim proceduri/     ora /RU</t>
  </si>
  <si>
    <t>total puncte A1</t>
  </si>
  <si>
    <t>Total Sală A2</t>
  </si>
  <si>
    <t>Total Bazin A3</t>
  </si>
  <si>
    <t>Total punctaj criteriul RT</t>
  </si>
  <si>
    <t>SC Anca Med SRL</t>
  </si>
  <si>
    <t>ALPHA MEDICAL INVEST SRL</t>
  </si>
  <si>
    <t>SC Recupana Clinic SRL</t>
  </si>
  <si>
    <t>SC Brotac Medical Center SRL</t>
  </si>
  <si>
    <t xml:space="preserve">SC Vali Balmecu SRL </t>
  </si>
  <si>
    <t>SC Centrul de Sanatate Vital</t>
  </si>
  <si>
    <t xml:space="preserve">Total </t>
  </si>
  <si>
    <t xml:space="preserve">Punctaj Resurse Umane </t>
  </si>
  <si>
    <t>medic</t>
  </si>
  <si>
    <t>kinetoterapeut</t>
  </si>
  <si>
    <t>profesor</t>
  </si>
  <si>
    <t>asistent BFT</t>
  </si>
  <si>
    <t>Total personal</t>
  </si>
  <si>
    <t>Pprogram de lucru furnizor</t>
  </si>
  <si>
    <t>Total punctaj criteriul RU</t>
  </si>
  <si>
    <t xml:space="preserve">PUNCTAJE BFT LUNA MARTIE 2023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</si>
</sst>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Fill="1"/>
    <xf numFmtId="0" fontId="1" fillId="0" borderId="0" xfId="0" applyFont="1" applyAlignment="1"/>
    <xf numFmtId="0" fontId="2" fillId="0" borderId="0" xfId="0" applyFont="1" applyFill="1" applyBorder="1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" fillId="2" borderId="5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8" xfId="0" applyBorder="1"/>
    <xf numFmtId="0" fontId="5" fillId="0" borderId="9" xfId="0" applyFont="1" applyBorder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6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6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J26" sqref="J26"/>
    </sheetView>
  </sheetViews>
  <sheetFormatPr defaultRowHeight="15"/>
  <cols>
    <col min="1" max="1" width="5.140625" customWidth="1"/>
    <col min="2" max="2" width="32.28515625" customWidth="1"/>
    <col min="3" max="3" width="10" customWidth="1"/>
    <col min="4" max="4" width="11" customWidth="1"/>
    <col min="5" max="5" width="10.7109375" customWidth="1"/>
    <col min="6" max="6" width="10.28515625" customWidth="1"/>
    <col min="7" max="7" width="10.42578125" customWidth="1"/>
    <col min="8" max="8" width="10.5703125" customWidth="1"/>
    <col min="9" max="9" width="10" customWidth="1"/>
    <col min="10" max="10" width="11.42578125" style="34" customWidth="1"/>
    <col min="11" max="11" width="21.5703125" style="34" customWidth="1"/>
  </cols>
  <sheetData>
    <row r="1" spans="1:12">
      <c r="B1" s="1">
        <v>44986</v>
      </c>
      <c r="L1" s="2"/>
    </row>
    <row r="2" spans="1:12">
      <c r="B2" s="3" t="s">
        <v>25</v>
      </c>
      <c r="D2" s="3"/>
      <c r="E2" s="3"/>
      <c r="F2" s="3"/>
      <c r="G2" s="3"/>
      <c r="H2" s="3"/>
      <c r="I2" s="3"/>
      <c r="J2" s="43"/>
      <c r="K2" s="43"/>
    </row>
    <row r="3" spans="1:12">
      <c r="B3" s="4"/>
      <c r="J3" s="44"/>
    </row>
    <row r="4" spans="1:12" ht="15" customHeight="1">
      <c r="A4" s="5"/>
      <c r="B4" s="6" t="s">
        <v>0</v>
      </c>
      <c r="C4" s="54" t="s">
        <v>1</v>
      </c>
      <c r="D4" s="54"/>
      <c r="E4" s="54"/>
      <c r="F4" s="54"/>
      <c r="G4" s="54"/>
      <c r="H4" s="54"/>
      <c r="I4" s="54"/>
      <c r="K4" s="45"/>
    </row>
    <row r="5" spans="1:12" ht="67.5">
      <c r="A5" s="10" t="s">
        <v>2</v>
      </c>
      <c r="B5" s="11"/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46"/>
      <c r="K5" s="47"/>
    </row>
    <row r="6" spans="1:12">
      <c r="A6" s="42">
        <v>1</v>
      </c>
      <c r="B6" s="13" t="s">
        <v>10</v>
      </c>
      <c r="C6" s="14">
        <v>8</v>
      </c>
      <c r="D6" s="14">
        <v>23</v>
      </c>
      <c r="E6" s="14">
        <v>24.07</v>
      </c>
      <c r="F6" s="14">
        <v>8</v>
      </c>
      <c r="G6" s="14">
        <v>60</v>
      </c>
      <c r="H6" s="14">
        <v>0</v>
      </c>
      <c r="I6" s="14">
        <f t="shared" ref="I6:I11" si="0">F6+G6+H6</f>
        <v>68</v>
      </c>
      <c r="J6" s="48"/>
      <c r="K6" s="49"/>
      <c r="L6" s="15"/>
    </row>
    <row r="7" spans="1:12">
      <c r="A7" s="42">
        <v>2</v>
      </c>
      <c r="B7" s="16" t="s">
        <v>11</v>
      </c>
      <c r="C7" s="17">
        <v>240</v>
      </c>
      <c r="D7" s="17">
        <v>76</v>
      </c>
      <c r="E7" s="17">
        <v>27.5</v>
      </c>
      <c r="F7" s="17">
        <v>86.84</v>
      </c>
      <c r="G7" s="17">
        <v>60</v>
      </c>
      <c r="H7" s="17">
        <v>0</v>
      </c>
      <c r="I7" s="14">
        <f t="shared" si="0"/>
        <v>146.84</v>
      </c>
      <c r="J7" s="48"/>
      <c r="K7" s="49"/>
      <c r="L7" s="15"/>
    </row>
    <row r="8" spans="1:12">
      <c r="A8" s="42">
        <v>3</v>
      </c>
      <c r="B8" s="16" t="s">
        <v>12</v>
      </c>
      <c r="C8" s="17">
        <v>260</v>
      </c>
      <c r="D8" s="17">
        <v>76</v>
      </c>
      <c r="E8" s="17">
        <v>50.42</v>
      </c>
      <c r="F8" s="17">
        <v>172.48</v>
      </c>
      <c r="G8" s="17">
        <v>70</v>
      </c>
      <c r="H8" s="17">
        <v>0</v>
      </c>
      <c r="I8" s="17">
        <f t="shared" si="0"/>
        <v>242.48</v>
      </c>
      <c r="J8" s="48"/>
      <c r="K8" s="49"/>
      <c r="L8" s="15"/>
    </row>
    <row r="9" spans="1:12">
      <c r="A9" s="42">
        <v>4</v>
      </c>
      <c r="B9" s="16" t="s">
        <v>13</v>
      </c>
      <c r="C9" s="17">
        <v>226</v>
      </c>
      <c r="D9" s="17">
        <v>90</v>
      </c>
      <c r="E9" s="17">
        <v>70</v>
      </c>
      <c r="F9" s="17">
        <f>C9*E9/D9</f>
        <v>175.77777777777777</v>
      </c>
      <c r="G9" s="17">
        <v>60</v>
      </c>
      <c r="H9" s="17">
        <v>0</v>
      </c>
      <c r="I9" s="17">
        <f t="shared" si="0"/>
        <v>235.77777777777777</v>
      </c>
      <c r="J9" s="48"/>
      <c r="K9" s="49"/>
      <c r="L9" s="15"/>
    </row>
    <row r="10" spans="1:12">
      <c r="A10" s="42">
        <v>5</v>
      </c>
      <c r="B10" s="18" t="s">
        <v>14</v>
      </c>
      <c r="C10" s="17">
        <v>180</v>
      </c>
      <c r="D10" s="17">
        <v>32</v>
      </c>
      <c r="E10" s="19">
        <v>35.42</v>
      </c>
      <c r="F10" s="17">
        <v>180</v>
      </c>
      <c r="G10" s="17">
        <v>60</v>
      </c>
      <c r="H10" s="17">
        <v>16</v>
      </c>
      <c r="I10" s="17">
        <f t="shared" si="0"/>
        <v>256</v>
      </c>
      <c r="J10" s="48"/>
      <c r="K10" s="49"/>
      <c r="L10" s="15"/>
    </row>
    <row r="11" spans="1:12">
      <c r="A11" s="42">
        <v>6</v>
      </c>
      <c r="B11" s="20" t="s">
        <v>15</v>
      </c>
      <c r="C11" s="21">
        <v>285</v>
      </c>
      <c r="D11" s="21">
        <v>93</v>
      </c>
      <c r="E11" s="21">
        <v>40</v>
      </c>
      <c r="F11" s="21">
        <f>C11*E11/D11</f>
        <v>122.58064516129032</v>
      </c>
      <c r="G11" s="21">
        <v>60</v>
      </c>
      <c r="H11" s="21">
        <v>0</v>
      </c>
      <c r="I11" s="21">
        <f t="shared" si="0"/>
        <v>182.58064516129031</v>
      </c>
      <c r="J11" s="48"/>
      <c r="K11" s="49"/>
      <c r="L11" s="15"/>
    </row>
    <row r="12" spans="1:12">
      <c r="A12" s="5"/>
      <c r="B12" s="18" t="s">
        <v>16</v>
      </c>
      <c r="C12" s="22"/>
      <c r="D12" s="22"/>
      <c r="E12" s="22"/>
      <c r="F12" s="22"/>
      <c r="G12" s="22"/>
      <c r="H12" s="22"/>
      <c r="I12" s="17">
        <f>SUM(I6:I11)</f>
        <v>1131.678422939068</v>
      </c>
      <c r="J12" s="50"/>
      <c r="K12" s="50"/>
      <c r="L12" s="15"/>
    </row>
    <row r="13" spans="1:12">
      <c r="A13" s="23"/>
      <c r="B13" s="24"/>
      <c r="C13" s="25"/>
      <c r="D13" s="25"/>
      <c r="E13" s="25"/>
      <c r="F13" s="25"/>
      <c r="G13" s="25"/>
      <c r="H13" s="25"/>
      <c r="I13" s="26"/>
      <c r="J13" s="38"/>
    </row>
    <row r="14" spans="1:12" ht="15" customHeight="1">
      <c r="A14" s="5"/>
      <c r="B14" s="5"/>
      <c r="C14" s="7" t="s">
        <v>17</v>
      </c>
      <c r="D14" s="8"/>
      <c r="E14" s="8"/>
      <c r="F14" s="8"/>
      <c r="G14" s="8"/>
      <c r="H14" s="8"/>
      <c r="I14" s="9"/>
      <c r="J14" s="38"/>
    </row>
    <row r="15" spans="1:12" ht="45">
      <c r="A15" s="10" t="s">
        <v>2</v>
      </c>
      <c r="B15" s="12" t="s">
        <v>0</v>
      </c>
      <c r="C15" s="12" t="s">
        <v>18</v>
      </c>
      <c r="D15" s="12" t="s">
        <v>19</v>
      </c>
      <c r="E15" s="12" t="s">
        <v>20</v>
      </c>
      <c r="F15" s="12" t="s">
        <v>21</v>
      </c>
      <c r="G15" s="12" t="s">
        <v>22</v>
      </c>
      <c r="H15" s="12" t="s">
        <v>23</v>
      </c>
      <c r="I15" s="12" t="s">
        <v>24</v>
      </c>
      <c r="J15" s="38"/>
    </row>
    <row r="16" spans="1:12">
      <c r="A16" s="42">
        <v>1</v>
      </c>
      <c r="B16" s="13" t="s">
        <v>10</v>
      </c>
      <c r="C16" s="14">
        <v>40</v>
      </c>
      <c r="D16" s="14">
        <v>54.64</v>
      </c>
      <c r="E16" s="14">
        <v>0</v>
      </c>
      <c r="F16" s="14">
        <v>5</v>
      </c>
      <c r="G16" s="14">
        <f t="shared" ref="G16:G21" si="1">C16+D16+E16+F16</f>
        <v>99.64</v>
      </c>
      <c r="H16" s="14">
        <v>4.21</v>
      </c>
      <c r="I16" s="14">
        <f t="shared" ref="I16:I21" si="2">G16+H16</f>
        <v>103.85</v>
      </c>
      <c r="J16" s="38"/>
    </row>
    <row r="17" spans="1:11">
      <c r="A17" s="42">
        <v>2</v>
      </c>
      <c r="B17" s="16" t="s">
        <v>11</v>
      </c>
      <c r="C17" s="17">
        <v>20</v>
      </c>
      <c r="D17" s="27">
        <v>27.75</v>
      </c>
      <c r="E17" s="17">
        <v>0</v>
      </c>
      <c r="F17" s="17">
        <v>25</v>
      </c>
      <c r="G17" s="14">
        <f t="shared" si="1"/>
        <v>72.75</v>
      </c>
      <c r="H17" s="17">
        <v>3.43</v>
      </c>
      <c r="I17" s="14">
        <f t="shared" si="2"/>
        <v>76.180000000000007</v>
      </c>
      <c r="J17" s="38"/>
    </row>
    <row r="18" spans="1:11">
      <c r="A18" s="42">
        <v>3</v>
      </c>
      <c r="B18" s="16" t="s">
        <v>12</v>
      </c>
      <c r="C18" s="17">
        <v>30</v>
      </c>
      <c r="D18" s="27">
        <v>52.5</v>
      </c>
      <c r="E18" s="17">
        <v>0</v>
      </c>
      <c r="F18" s="17">
        <v>55.71</v>
      </c>
      <c r="G18" s="17">
        <f t="shared" si="1"/>
        <v>138.21</v>
      </c>
      <c r="H18" s="17">
        <v>3.43</v>
      </c>
      <c r="I18" s="17">
        <f t="shared" si="2"/>
        <v>141.64000000000001</v>
      </c>
      <c r="J18" s="38"/>
    </row>
    <row r="19" spans="1:11">
      <c r="A19" s="42">
        <v>4</v>
      </c>
      <c r="B19" s="16" t="s">
        <v>13</v>
      </c>
      <c r="C19" s="17">
        <v>20</v>
      </c>
      <c r="D19" s="27">
        <v>60</v>
      </c>
      <c r="E19" s="17">
        <v>0</v>
      </c>
      <c r="F19" s="17">
        <v>70</v>
      </c>
      <c r="G19" s="17">
        <f t="shared" si="1"/>
        <v>150</v>
      </c>
      <c r="H19" s="17">
        <v>3.43</v>
      </c>
      <c r="I19" s="17">
        <f t="shared" si="2"/>
        <v>153.43</v>
      </c>
      <c r="J19" s="38"/>
    </row>
    <row r="20" spans="1:11">
      <c r="A20" s="42">
        <v>5</v>
      </c>
      <c r="B20" s="16" t="s">
        <v>14</v>
      </c>
      <c r="C20" s="17">
        <v>20</v>
      </c>
      <c r="D20" s="19">
        <v>37.5</v>
      </c>
      <c r="E20" s="17">
        <v>0</v>
      </c>
      <c r="F20" s="17">
        <v>30</v>
      </c>
      <c r="G20" s="17">
        <f t="shared" si="1"/>
        <v>87.5</v>
      </c>
      <c r="H20" s="17">
        <v>3.43</v>
      </c>
      <c r="I20" s="17">
        <f t="shared" si="2"/>
        <v>90.93</v>
      </c>
      <c r="J20" s="38"/>
    </row>
    <row r="21" spans="1:11">
      <c r="A21" s="42">
        <v>6</v>
      </c>
      <c r="B21" s="20" t="s">
        <v>15</v>
      </c>
      <c r="C21" s="21">
        <v>10</v>
      </c>
      <c r="D21" s="21">
        <v>0</v>
      </c>
      <c r="E21" s="21">
        <v>7.5</v>
      </c>
      <c r="F21" s="21">
        <v>13.14</v>
      </c>
      <c r="G21" s="17">
        <f t="shared" si="1"/>
        <v>30.64</v>
      </c>
      <c r="H21" s="21">
        <v>1</v>
      </c>
      <c r="I21" s="21">
        <f t="shared" si="2"/>
        <v>31.64</v>
      </c>
      <c r="J21" s="38"/>
    </row>
    <row r="22" spans="1:11">
      <c r="A22" s="5"/>
      <c r="B22" s="40" t="s">
        <v>16</v>
      </c>
      <c r="C22" s="41"/>
      <c r="D22" s="41"/>
      <c r="E22" s="41"/>
      <c r="F22" s="41"/>
      <c r="G22" s="41"/>
      <c r="H22" s="41"/>
      <c r="I22" s="17">
        <f>SUM(I16:I21)</f>
        <v>597.66999999999996</v>
      </c>
      <c r="J22" s="38"/>
    </row>
    <row r="23" spans="1:11">
      <c r="A23" s="34"/>
      <c r="B23" s="28"/>
      <c r="C23" s="29"/>
      <c r="D23" s="29"/>
      <c r="E23" s="29"/>
      <c r="F23" s="29"/>
      <c r="G23" s="29"/>
      <c r="H23" s="29"/>
      <c r="I23" s="30"/>
      <c r="J23" s="38"/>
    </row>
    <row r="24" spans="1:11">
      <c r="A24" s="34"/>
      <c r="B24" s="28"/>
      <c r="C24" s="35"/>
      <c r="D24" s="35"/>
      <c r="E24" s="35"/>
      <c r="F24" s="35"/>
      <c r="G24" s="31"/>
      <c r="H24" s="31"/>
      <c r="I24" s="31"/>
      <c r="J24" s="51"/>
      <c r="K24" s="52"/>
    </row>
    <row r="25" spans="1:11">
      <c r="A25" s="34"/>
      <c r="B25" s="36"/>
      <c r="C25" s="30"/>
      <c r="D25" s="30"/>
      <c r="E25" s="30"/>
      <c r="F25" s="37"/>
      <c r="G25" s="32"/>
      <c r="H25" s="30"/>
      <c r="I25" s="26"/>
      <c r="J25" s="49"/>
      <c r="K25" s="53"/>
    </row>
    <row r="26" spans="1:11">
      <c r="A26" s="34"/>
      <c r="B26" s="36"/>
      <c r="C26" s="30"/>
      <c r="D26" s="30"/>
      <c r="E26" s="30"/>
      <c r="F26" s="30"/>
      <c r="G26" s="25"/>
      <c r="H26" s="25"/>
      <c r="I26" s="26"/>
    </row>
    <row r="27" spans="1:11">
      <c r="A27" s="34"/>
      <c r="B27" s="36"/>
      <c r="C27" s="30"/>
      <c r="D27" s="30"/>
      <c r="E27" s="30"/>
      <c r="F27" s="30"/>
      <c r="G27" s="25"/>
      <c r="H27" s="26"/>
      <c r="I27" s="26"/>
    </row>
    <row r="28" spans="1:11">
      <c r="A28" s="34"/>
      <c r="B28" s="34"/>
      <c r="C28" s="38"/>
      <c r="D28" s="38"/>
      <c r="E28" s="38"/>
      <c r="F28" s="38"/>
      <c r="G28" s="38"/>
      <c r="H28" s="38"/>
      <c r="I28" s="34"/>
    </row>
    <row r="29" spans="1:11">
      <c r="A29" s="34"/>
      <c r="B29" s="34"/>
      <c r="C29" s="34"/>
      <c r="D29" s="34"/>
      <c r="E29" s="34"/>
      <c r="F29" s="39"/>
      <c r="G29" s="39"/>
      <c r="H29" s="39"/>
      <c r="I29" s="39"/>
      <c r="J29" s="33"/>
      <c r="K29" s="50"/>
    </row>
    <row r="30" spans="1:11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4">
    <mergeCell ref="B4:B5"/>
    <mergeCell ref="C4:I4"/>
    <mergeCell ref="C14:I14"/>
    <mergeCell ref="F29:I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2023-03-02T13:58:29Z</dcterms:modified>
</cp:coreProperties>
</file>